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<sst xmlns="http://schemas.openxmlformats.org/spreadsheetml/2006/main" count="289" uniqueCount="109">
  <si>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</si>
  <si>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</si>
  <si>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</si>
  <si>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</si>
  <si>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</si>
  <si>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</si>
  <si>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</si>
  <si>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</si>
  <si>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</si>
  <si>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</si>
  <si>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</si>
  <si>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</si>
  <si>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</si>
  <si>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</si>
  <si>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</si>
  <si>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</si>
  <si>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</si>
  <si>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</si>
  <si>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</si>
  <si>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</si>
  <si>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</si>
  <si>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</si>
  <si>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</si>
  <si>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</si>
  <si>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</si>
  <si>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</si>
  <si>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</si>
  <si>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</si>
  <si>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</si>
  <si>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</si>
  <si>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</si>
  <si>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</si>
  <si>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</si>
  <si>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</si>
  <si>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</si>
  <si>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</si>
  <si>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</si>
  <si>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</si>
  <si>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</si>
  <si>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</si>
  <si>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</si>
  <si>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</si>
  <si>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</si>
  <si>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</si>
  <si>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</si>
  <si>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</si>
  <si>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</si>
  <si>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</si>
  <si>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</si>
  <si>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</si>
  <si>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</si>
  <si>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</si>
  <si>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</si>
  <si>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</si>
  <si>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</si>
  <si>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</si>
  <si>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</si>
  <si>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</si>
  <si>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</si>
  <si>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</si>
  <si>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</si>
  <si>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</si>
  <si>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</si>
  <si>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</si>
  <si>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</si>
  <si>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</si>
  <si>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</si>
  <si>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</si>
  <si>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</si>
  <si>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</si>
  <si>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</si>
  <si>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</si>
  <si>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</si>
  <si>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</si>
  <si>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</si>
  <si>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</si>
  <si>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</si>
  <si>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</si>
  <si>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</si>
  <si>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</si>
  <si>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</si>
  <si>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</si>
  <si>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</si>
  <si>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</si>
  <si>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</si>
  <si>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</si>
  <si>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</si>
  <si>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</si>
  <si>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</si>
  <si>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</si>
  <si>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</si>
  <si>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</si>
  <si>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</si>
  <si>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</si>
  <si>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</si>
  <si>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</si>
  <si>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</si>
  <si>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</si>
  <si>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</si>
  <si>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</si>
  <si>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</si>
  <si>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</si>
  <si>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</si>
  <si>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</si>
  <si>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Зміни до   розпису доходів станом на 18.07.2018р. :</t>
  </si>
  <si>
    <t>станом на 30.07.2018</t>
  </si>
  <si>
    <r>
      <t xml:space="preserve">станом на 30.07.2018р.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</si>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</sst>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1.7"/>
      <color indexed="8"/>
      <name val="Times New Roman"/>
      <family val="0"/>
    </font>
    <font>
      <sz val="3.25"/>
      <color indexed="8"/>
      <name val="Times New Roman"/>
      <family val="0"/>
    </font>
    <font>
      <sz val="5.7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1977"/>
        <c:crosses val="autoZero"/>
        <c:auto val="0"/>
        <c:lblOffset val="100"/>
        <c:tickLblSkip val="1"/>
        <c:noMultiLvlLbl val="0"/>
      </c:catAx>
      <c:valAx>
        <c:axId val="299219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46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1043"/>
        <c:crosses val="autoZero"/>
        <c:auto val="0"/>
        <c:lblOffset val="100"/>
        <c:tickLblSkip val="1"/>
        <c:noMultiLvlLbl val="0"/>
      </c:catAx>
      <c:valAx>
        <c:axId val="77610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23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 val="autoZero"/>
        <c:auto val="0"/>
        <c:lblOffset val="100"/>
        <c:tickLblSkip val="1"/>
        <c:noMultiLvlLbl val="0"/>
      </c:catAx>
      <c:valAx>
        <c:axId val="246647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405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 val="autoZero"/>
        <c:auto val="0"/>
        <c:lblOffset val="100"/>
        <c:tickLblSkip val="1"/>
        <c:noMultiLvlLbl val="0"/>
      </c:catAx>
      <c:valAx>
        <c:axId val="516850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558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 val="autoZero"/>
        <c:auto val="0"/>
        <c:lblOffset val="100"/>
        <c:tickLblSkip val="1"/>
        <c:noMultiLvlLbl val="0"/>
      </c:catAx>
      <c:valAx>
        <c:axId val="257379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9419"/>
        <c:crosses val="autoZero"/>
        <c:auto val="0"/>
        <c:lblOffset val="100"/>
        <c:tickLblSkip val="1"/>
        <c:noMultiLvlLbl val="0"/>
      </c:catAx>
      <c:valAx>
        <c:axId val="43994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 val="autoZero"/>
        <c:auto val="0"/>
        <c:lblOffset val="100"/>
        <c:tickLblSkip val="1"/>
        <c:noMultiLvlLbl val="0"/>
      </c:catAx>
      <c:valAx>
        <c:axId val="2080862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947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059934"/>
        <c:axId val="7777359"/>
      </c:bar3D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77359"/>
        <c:crosses val="autoZero"/>
        <c:auto val="1"/>
        <c:lblOffset val="100"/>
        <c:tickLblSkip val="1"/>
        <c:noMultiLvlLbl val="0"/>
      </c:catAx>
      <c:valAx>
        <c:axId val="7777359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993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887368"/>
        <c:axId val="25986313"/>
      </c:bar3D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7368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918 698,0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- 29 036,4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+ 10 485,9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96</v>
      </c>
      <c r="S1" s="122"/>
      <c r="T1" s="122"/>
      <c r="U1" s="122"/>
      <c r="V1" s="122"/>
      <c r="W1" s="123"/>
    </row>
    <row r="2" spans="1:23" ht="15" thickBot="1">
      <c r="A2" s="124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2">
        <v>0</v>
      </c>
      <c r="V4" s="133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4">
        <v>0</v>
      </c>
      <c r="V13" s="135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4">
        <v>0</v>
      </c>
      <c r="V17" s="135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4">
        <v>0</v>
      </c>
      <c r="V18" s="135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4">
        <v>0</v>
      </c>
      <c r="V19" s="135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4">
        <v>2</v>
      </c>
      <c r="V21" s="135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4">
        <v>0</v>
      </c>
      <c r="V22" s="135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6">
        <v>0</v>
      </c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8">
        <f>SUM(U4:U23)</f>
        <v>3</v>
      </c>
      <c r="V24" s="149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43282</v>
      </c>
      <c r="S29" s="152">
        <v>1.88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43282</v>
      </c>
      <c r="S39" s="140">
        <v>1083.8231599999983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102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5877.2115</v>
      </c>
      <c r="R4" s="94">
        <v>0</v>
      </c>
      <c r="S4" s="95">
        <v>0</v>
      </c>
      <c r="T4" s="96">
        <v>1486.2</v>
      </c>
      <c r="U4" s="132">
        <v>0</v>
      </c>
      <c r="V4" s="133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5877.2</v>
      </c>
      <c r="R5" s="69">
        <v>10</v>
      </c>
      <c r="S5" s="65">
        <v>0</v>
      </c>
      <c r="T5" s="70">
        <v>0</v>
      </c>
      <c r="U5" s="134">
        <v>0</v>
      </c>
      <c r="V5" s="135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5877.2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5877.2</v>
      </c>
      <c r="R7" s="71">
        <v>0</v>
      </c>
      <c r="S7" s="72">
        <v>0</v>
      </c>
      <c r="T7" s="73">
        <v>10.9</v>
      </c>
      <c r="U7" s="136">
        <v>0</v>
      </c>
      <c r="V7" s="137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5877.2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5877.2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5877.2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5877.2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5877.2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5877.2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5877.2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5877.2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5877.2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5877.2</v>
      </c>
      <c r="R17" s="69">
        <v>0</v>
      </c>
      <c r="S17" s="65">
        <v>0</v>
      </c>
      <c r="T17" s="74">
        <v>43.8</v>
      </c>
      <c r="U17" s="134">
        <v>0</v>
      </c>
      <c r="V17" s="135"/>
      <c r="W17" s="68">
        <f t="shared" si="3"/>
        <v>43.8</v>
      </c>
    </row>
    <row r="18" spans="1:23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5877.2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5877.2</v>
      </c>
      <c r="R19" s="69">
        <v>58.6</v>
      </c>
      <c r="S19" s="65">
        <v>0</v>
      </c>
      <c r="T19" s="70">
        <v>0</v>
      </c>
      <c r="U19" s="134">
        <v>0</v>
      </c>
      <c r="V19" s="135"/>
      <c r="W19" s="68">
        <f t="shared" si="3"/>
        <v>58.6</v>
      </c>
    </row>
    <row r="20" spans="1:23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5877.2</v>
      </c>
      <c r="R20" s="69">
        <v>0</v>
      </c>
      <c r="S20" s="65">
        <v>0.1</v>
      </c>
      <c r="T20" s="70">
        <v>0</v>
      </c>
      <c r="U20" s="134">
        <v>0</v>
      </c>
      <c r="V20" s="135"/>
      <c r="W20" s="68">
        <f t="shared" si="3"/>
        <v>0.1</v>
      </c>
    </row>
    <row r="21" spans="1:23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5877.2</v>
      </c>
      <c r="R21" s="102">
        <v>14.6</v>
      </c>
      <c r="S21" s="103">
        <v>0</v>
      </c>
      <c r="T21" s="104">
        <v>12.7</v>
      </c>
      <c r="U21" s="134">
        <v>0</v>
      </c>
      <c r="V21" s="135"/>
      <c r="W21" s="68">
        <f t="shared" si="3"/>
        <v>27.299999999999997</v>
      </c>
    </row>
    <row r="22" spans="1:23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5877.2</v>
      </c>
      <c r="R22" s="102">
        <v>0</v>
      </c>
      <c r="S22" s="103">
        <v>0</v>
      </c>
      <c r="T22" s="104">
        <v>0.4</v>
      </c>
      <c r="U22" s="134">
        <v>0</v>
      </c>
      <c r="V22" s="135"/>
      <c r="W22" s="68">
        <f t="shared" si="3"/>
        <v>0.4</v>
      </c>
    </row>
    <row r="23" spans="1:23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5877.2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5877.2</v>
      </c>
      <c r="R24" s="102"/>
      <c r="S24" s="103"/>
      <c r="T24" s="104"/>
      <c r="U24" s="134"/>
      <c r="V24" s="135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5877.2</v>
      </c>
      <c r="R25" s="98"/>
      <c r="S25" s="99"/>
      <c r="T25" s="100"/>
      <c r="U25" s="146"/>
      <c r="V25" s="147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66040</v>
      </c>
      <c r="C26" s="85">
        <f t="shared" si="4"/>
        <v>4499.32</v>
      </c>
      <c r="D26" s="107">
        <f t="shared" si="4"/>
        <v>4499.32</v>
      </c>
      <c r="E26" s="107">
        <f t="shared" si="4"/>
        <v>0</v>
      </c>
      <c r="F26" s="85">
        <f t="shared" si="4"/>
        <v>7220.32</v>
      </c>
      <c r="G26" s="85">
        <f t="shared" si="4"/>
        <v>13916.4</v>
      </c>
      <c r="H26" s="85">
        <f t="shared" si="4"/>
        <v>21942.08</v>
      </c>
      <c r="I26" s="85">
        <f t="shared" si="4"/>
        <v>1063</v>
      </c>
      <c r="J26" s="85">
        <f t="shared" si="4"/>
        <v>483.8</v>
      </c>
      <c r="K26" s="85">
        <f t="shared" si="4"/>
        <v>608.6</v>
      </c>
      <c r="L26" s="85">
        <f t="shared" si="4"/>
        <v>1192.5</v>
      </c>
      <c r="M26" s="84">
        <f t="shared" si="4"/>
        <v>578.21</v>
      </c>
      <c r="N26" s="84">
        <f t="shared" si="4"/>
        <v>117544.23000000001</v>
      </c>
      <c r="O26" s="84">
        <f t="shared" si="4"/>
        <v>132000</v>
      </c>
      <c r="P26" s="86">
        <f>N26/O26</f>
        <v>0.890486590909091</v>
      </c>
      <c r="Q26" s="2"/>
      <c r="R26" s="75">
        <f>SUM(R4:R25)</f>
        <v>83.19999999999999</v>
      </c>
      <c r="S26" s="75">
        <f>SUM(S4:S25)</f>
        <v>0.1</v>
      </c>
      <c r="T26" s="75">
        <f>SUM(T4:T25)</f>
        <v>1554.0000000000002</v>
      </c>
      <c r="U26" s="148">
        <f>SUM(U4:U25)</f>
        <v>1</v>
      </c>
      <c r="V26" s="149"/>
      <c r="W26" s="111">
        <f>R26+S26+U26+T26+V26</f>
        <v>1638.3000000000002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33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>
        <v>43311</v>
      </c>
      <c r="S31" s="152">
        <v>1.88</v>
      </c>
      <c r="T31" s="152"/>
      <c r="U31" s="152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9"/>
      <c r="S32" s="152"/>
      <c r="T32" s="152"/>
      <c r="U32" s="152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30</v>
      </c>
      <c r="S39" s="150"/>
      <c r="T39" s="150"/>
      <c r="U39" s="150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6" t="s">
        <v>31</v>
      </c>
      <c r="S40" s="156"/>
      <c r="T40" s="156"/>
      <c r="U40" s="156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>
        <v>43311</v>
      </c>
      <c r="S41" s="140">
        <v>1083.8231599999983</v>
      </c>
      <c r="T41" s="141"/>
      <c r="U41" s="14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9"/>
      <c r="S42" s="143"/>
      <c r="T42" s="144"/>
      <c r="U42" s="14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108</v>
      </c>
      <c r="P27" s="161"/>
    </row>
    <row r="28" spans="1:16" ht="30.75" customHeight="1">
      <c r="A28" s="174"/>
      <c r="B28" s="44" t="s">
        <v>103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1777.11</v>
      </c>
      <c r="D29" s="45">
        <v>2000.03</v>
      </c>
      <c r="E29" s="45">
        <v>1597.11</v>
      </c>
      <c r="F29" s="45">
        <v>14000</v>
      </c>
      <c r="G29" s="45">
        <v>4524.98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7908.199999999999</v>
      </c>
      <c r="N29" s="47">
        <f>M29-L29</f>
        <v>-14120.83</v>
      </c>
      <c r="O29" s="164">
        <f>липень!S31</f>
        <v>1.88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534037.62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113512.07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150594.57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22421.21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63508.15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24573.24999999999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918697.99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1777.11</v>
      </c>
    </row>
    <row r="59" spans="1:3" ht="25.5">
      <c r="A59" s="76" t="s">
        <v>54</v>
      </c>
      <c r="B59" s="9">
        <f>D29</f>
        <v>2000.03</v>
      </c>
      <c r="C59" s="9">
        <f>E29</f>
        <v>1597.11</v>
      </c>
    </row>
    <row r="60" spans="1:3" ht="12.75">
      <c r="A60" s="76" t="s">
        <v>55</v>
      </c>
      <c r="B60" s="9">
        <f>F29</f>
        <v>14000</v>
      </c>
      <c r="C60" s="9">
        <f>G29</f>
        <v>4524.98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2018-07-30T12:49:56Z</dcterms:modified>
  <cp:category/>
  <cp:version/>
  <cp:contentType/>
  <cp:contentStatus/>
</cp:coreProperties>
</file>